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rokop\AppData\Local\Microsoft\Windows\INetCache\Content.Outlook\MP6S7TI0\"/>
    </mc:Choice>
  </mc:AlternateContent>
  <xr:revisionPtr revIDLastSave="0" documentId="8_{D8DEDCB6-0F69-4F6F-87E6-09705B8912BE}" xr6:coauthVersionLast="47" xr6:coauthVersionMax="47" xr10:uidLastSave="{00000000-0000-0000-0000-000000000000}"/>
  <workbookProtection workbookAlgorithmName="SHA-512" workbookHashValue="6admeqXHkxwTdcZeIsPwNcp+g9u24C/7wAK2qLbWkLbGBSikjOthy3BaLUkbNP13eXCx1xrIlJ6dD3X2Ixi0WA==" workbookSaltValue="DS5e22YjgCHs20UxzzsO0A==" workbookSpinCount="100000" lockStructure="1"/>
  <bookViews>
    <workbookView xWindow="57480" yWindow="-120" windowWidth="29040" windowHeight="15720" xr2:uid="{00000000-000D-0000-FFFF-FFFF00000000}"/>
  </bookViews>
  <sheets>
    <sheet name="Kumulativní rozpočet projektu" sheetId="1" r:id="rId1"/>
    <sheet name="List2" sheetId="2" state="hidden" r:id="rId2"/>
  </sheets>
  <definedNames>
    <definedName name="_Toc422476566" localSheetId="1">List2!$B$23</definedName>
    <definedName name="_Toc422476567" localSheetId="1">List2!#REF!</definedName>
    <definedName name="_Toc422476568" localSheetId="1">List2!#REF!</definedName>
    <definedName name="_Toc422476569" localSheetId="1">List2!#REF!</definedName>
    <definedName name="_Toc422476571" localSheetId="1">List2!#REF!</definedName>
    <definedName name="_Toc422476573" localSheetId="1">List2!#REF!</definedName>
    <definedName name="_Toc422476574" localSheetId="1">List2!#REF!</definedName>
    <definedName name="_Toc422476575" localSheetId="1">List2!#REF!</definedName>
    <definedName name="_Toc422476576" localSheetId="1">List2!#REF!</definedName>
    <definedName name="_xlnm.Print_Area" localSheetId="0">'Kumulativní rozpočet projektu'!$A$1:$H$35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D24" i="1"/>
  <c r="G24" i="1"/>
  <c r="H22" i="1"/>
  <c r="F13" i="1"/>
  <c r="G20" i="1"/>
  <c r="D20" i="1"/>
  <c r="F18" i="1"/>
  <c r="F19" i="1"/>
  <c r="H19" i="1" s="1"/>
  <c r="F21" i="1"/>
  <c r="H21" i="1" s="1"/>
  <c r="F22" i="1"/>
  <c r="D23" i="1"/>
  <c r="J3" i="1"/>
  <c r="H24" i="1" l="1"/>
  <c r="F24" i="1"/>
  <c r="F20" i="1"/>
  <c r="F23" i="1"/>
  <c r="H23" i="1" s="1"/>
  <c r="G22" i="1"/>
  <c r="E35" i="2"/>
  <c r="C27" i="1" l="1"/>
  <c r="H20" i="1"/>
  <c r="J21" i="1" s="1"/>
  <c r="G23" i="1"/>
  <c r="C28" i="1" l="1"/>
  <c r="C30" i="1" l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Prokop Tomáš</author>
    <author>Prokop Tomas</author>
    <author>Bajer Pavel</author>
  </authors>
  <commentList>
    <comment ref="B2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závazný finanční strop</t>
        </r>
      </text>
    </comment>
    <comment ref="B21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>Projektová příprava maximálně do výše 3
 % z přímých způsobilých realizačních výdajů</t>
        </r>
      </text>
    </comment>
    <comment ref="B22" authorId="2" shapeId="0" xr:uid="{00000000-0006-0000-0000-000003000000}">
      <text>
        <r>
          <rPr>
            <b/>
            <sz val="10"/>
            <color indexed="81"/>
            <rFont val="Tahoma"/>
            <family val="2"/>
            <charset val="238"/>
          </rPr>
          <t>Publicita projektu dle čl. 15 této výzvy, maximálně však 5 tis. Kč bez DPH.</t>
        </r>
      </text>
    </comment>
  </commentList>
</comments>
</file>

<file path=xl/sharedStrings.xml><?xml version="1.0" encoding="utf-8"?>
<sst xmlns="http://schemas.openxmlformats.org/spreadsheetml/2006/main" count="52" uniqueCount="50">
  <si>
    <t>Propagace</t>
  </si>
  <si>
    <t>Celkem</t>
  </si>
  <si>
    <t>Celkové nezpůsobilé výdaje projektu</t>
  </si>
  <si>
    <t>Celkové způsobilé výdaje projektu</t>
  </si>
  <si>
    <t>KDYŽ(B2="ano";C6*0,22;KDYŽ(B2="ne";C6*0,05;"chyba"))</t>
  </si>
  <si>
    <t xml:space="preserve">Celkem </t>
  </si>
  <si>
    <t>Projektová příprava</t>
  </si>
  <si>
    <t>Celkové výdaje projektu</t>
  </si>
  <si>
    <t>nerelevantní</t>
  </si>
  <si>
    <t>velký podnik</t>
  </si>
  <si>
    <t>střední podnik</t>
  </si>
  <si>
    <t>malý podnik</t>
  </si>
  <si>
    <t>Instrukce:</t>
  </si>
  <si>
    <t>Název žadatele:</t>
  </si>
  <si>
    <t>Název projektu:</t>
  </si>
  <si>
    <t>Zpracoval:</t>
  </si>
  <si>
    <t>Hnědá úsporám A</t>
  </si>
  <si>
    <t>Hnědá úsporám B</t>
  </si>
  <si>
    <t>Hnědá úsporám C</t>
  </si>
  <si>
    <t>článek 14 ABER</t>
  </si>
  <si>
    <t>Přímé realizační výdaje</t>
  </si>
  <si>
    <t>Způsobilá část celkových výdajů (Kč)</t>
  </si>
  <si>
    <t>Indikátory projektu:</t>
  </si>
  <si>
    <t>t</t>
  </si>
  <si>
    <t>Kč</t>
  </si>
  <si>
    <t>%</t>
  </si>
  <si>
    <t>POZOR - pro zajištění dostatečné plochy pro aplikaci kompostu musí být hodnota v "F13" rovna či menší než 6 t/ha. 
viz. kapitola 9 Výzvy.</t>
  </si>
  <si>
    <t>Náklady s DPH
(Kč)</t>
  </si>
  <si>
    <t>Dotace</t>
  </si>
  <si>
    <t>Komentář:</t>
  </si>
  <si>
    <t>Souhrn:</t>
  </si>
  <si>
    <t>3. Odpady, staré zátěže, environmentální rizika</t>
  </si>
  <si>
    <t>NPŽP - Odstraňování střešních krytin s obsahem azbestu</t>
  </si>
  <si>
    <t>Souhrnný rozpočet:</t>
  </si>
  <si>
    <t>Množství odstraněných odpadů s obsahem azbestu:</t>
  </si>
  <si>
    <t>Nezpůsobilá část celkových výdajů bez DPH (Kč)</t>
  </si>
  <si>
    <t>Veřejná podpora:</t>
  </si>
  <si>
    <t>Míra podpory:</t>
  </si>
  <si>
    <t>Plocha odstraněné strěšní krytiny:</t>
  </si>
  <si>
    <t>Editujte pouze světle šedá pole!</t>
  </si>
  <si>
    <t>Sazba DPH</t>
  </si>
  <si>
    <t>Demontáž střešní konstrukce</t>
  </si>
  <si>
    <t>Odvoz a odstranění odpadu</t>
  </si>
  <si>
    <t>IČ žadatele: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</si>
  <si>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</si>
  <si>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Náklady bez DPH
(Kč)
</t>
    </r>
    <r>
      <rPr>
        <sz val="11"/>
        <color rgb="FFFF0000"/>
        <rFont val="Calibri"/>
        <family val="2"/>
        <charset val="238"/>
        <scheme val="minor"/>
      </rPr>
      <t>Pozor, vždy se musí jednat o investiční náklad!</t>
    </r>
  </si>
  <si>
    <t>Mám nárok na odpočet DPH?</t>
  </si>
  <si>
    <t>NE</t>
  </si>
  <si>
    <t>ANO</t>
  </si>
  <si>
    <t>Maximální způsobilé přímé realizační náklady: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</si>
</sst>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_K_č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b/>
      <sz val="16"/>
      <color theme="2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36"/>
      <color theme="0" tint="-0.3499862666707357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499984740745262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8" fillId="0" borderId="0" xfId="0" applyFont="1"/>
    <xf numFmtId="164" fontId="8" fillId="2" borderId="0" xfId="0" applyNumberFormat="1" applyFont="1" applyFill="1"/>
    <xf numFmtId="164" fontId="8" fillId="0" borderId="0" xfId="0" applyNumberFormat="1" applyFont="1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164" fontId="0" fillId="0" borderId="4" xfId="0" applyNumberFormat="1" applyBorder="1" applyAlignment="1">
      <alignment vertical="top"/>
    </xf>
    <xf numFmtId="0" fontId="1" fillId="0" borderId="0" xfId="0" applyFont="1" applyAlignment="1">
      <alignment horizontal="left" vertical="top" wrapText="1"/>
    </xf>
    <xf numFmtId="164" fontId="0" fillId="0" borderId="6" xfId="0" applyNumberForma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164" fontId="14" fillId="0" borderId="8" xfId="0" applyNumberFormat="1" applyFont="1" applyBorder="1" applyAlignment="1">
      <alignment vertical="top"/>
    </xf>
    <xf numFmtId="0" fontId="15" fillId="0" borderId="0" xfId="0" applyFont="1"/>
    <xf numFmtId="164" fontId="0" fillId="4" borderId="12" xfId="0" applyNumberFormat="1" applyFill="1" applyBorder="1" applyAlignment="1" applyProtection="1">
      <alignment horizontal="center" vertical="center"/>
      <protection locked="0" hidden="1"/>
    </xf>
    <xf numFmtId="9" fontId="0" fillId="4" borderId="12" xfId="0" applyNumberFormat="1" applyFill="1" applyBorder="1" applyAlignment="1" applyProtection="1">
      <alignment horizontal="center" vertical="center"/>
      <protection locked="0"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0" fillId="4" borderId="10" xfId="0" applyNumberFormat="1" applyFill="1" applyBorder="1" applyAlignment="1" applyProtection="1">
      <alignment horizontal="center" vertical="center"/>
      <protection locked="0" hidden="1"/>
    </xf>
    <xf numFmtId="9" fontId="0" fillId="4" borderId="8" xfId="0" applyNumberFormat="1" applyFill="1" applyBorder="1" applyAlignment="1" applyProtection="1">
      <alignment horizontal="center" vertical="center"/>
      <protection locked="0"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9" fontId="1" fillId="0" borderId="13" xfId="0" applyNumberFormat="1" applyFont="1" applyBorder="1" applyAlignment="1" applyProtection="1">
      <alignment horizontal="center" vertical="center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164" fontId="2" fillId="4" borderId="1" xfId="0" applyNumberFormat="1" applyFont="1" applyFill="1" applyBorder="1" applyAlignment="1" applyProtection="1">
      <alignment horizontal="center" vertical="center"/>
      <protection locked="0" hidden="1"/>
    </xf>
    <xf numFmtId="9" fontId="0" fillId="4" borderId="13" xfId="0" applyNumberFormat="1" applyFill="1" applyBorder="1" applyAlignment="1" applyProtection="1">
      <alignment horizontal="center" vertical="center"/>
      <protection locked="0"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164" fontId="2" fillId="3" borderId="10" xfId="0" applyNumberFormat="1" applyFont="1" applyFill="1" applyBorder="1" applyAlignment="1" applyProtection="1">
      <alignment horizontal="center" vertical="center"/>
      <protection locked="0" hidden="1"/>
    </xf>
    <xf numFmtId="9" fontId="0" fillId="3" borderId="8" xfId="0" applyNumberFormat="1" applyFill="1" applyBorder="1" applyAlignment="1" applyProtection="1">
      <alignment horizontal="center" vertical="center"/>
      <protection locked="0"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9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3" fontId="5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locked="0" hidden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1" fillId="0" borderId="0" xfId="0" applyNumberFormat="1" applyFont="1" applyAlignment="1">
      <alignment wrapText="1"/>
    </xf>
    <xf numFmtId="165" fontId="15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vertical="top" wrapText="1"/>
    </xf>
    <xf numFmtId="165" fontId="0" fillId="0" borderId="0" xfId="0" applyNumberFormat="1" applyAlignment="1">
      <alignment horizontal="center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165" fontId="1" fillId="0" borderId="0" xfId="0" applyNumberFormat="1" applyFont="1" applyAlignment="1">
      <alignment vertical="center"/>
    </xf>
    <xf numFmtId="165" fontId="15" fillId="0" borderId="0" xfId="0" applyNumberFormat="1" applyFont="1"/>
    <xf numFmtId="165" fontId="5" fillId="4" borderId="0" xfId="0" applyNumberFormat="1" applyFont="1" applyFill="1" applyAlignment="1" applyProtection="1">
      <alignment horizontal="right" vertical="center"/>
      <protection locked="0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0" fontId="19" fillId="0" borderId="0" xfId="0" applyFont="1"/>
    <xf numFmtId="165" fontId="1" fillId="0" borderId="0" xfId="0" applyNumberFormat="1" applyFont="1" applyAlignment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  <protection hidden="1"/>
    </xf>
    <xf numFmtId="164" fontId="0" fillId="0" borderId="17" xfId="0" applyNumberFormat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6" fillId="0" borderId="0" xfId="0" applyFont="1" applyAlignment="1">
      <alignment horizontal="center"/>
    </xf>
    <xf numFmtId="165" fontId="5" fillId="4" borderId="0" xfId="0" applyNumberFormat="1" applyFont="1" applyFill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165" fontId="9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5" fillId="4" borderId="0" xfId="0" applyNumberFormat="1" applyFont="1" applyFill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left" vertical="top" wrapText="1"/>
    </xf>
    <xf numFmtId="165" fontId="13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right" vertical="center" wrapText="1"/>
    </xf>
  </cellXfs>
  <cellStyles count="1">
    <cellStyle name="Normální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6" fmlaLink="List2!$A$22" fmlaRange="List2!$B$22:$B$24" noThreeD="1" sel="1" val="0"/>
</file>

<file path=xl/ctrlProps/ctrlProp2.xml><?xml version="1.0" encoding="utf-8"?>
<formControlPr xmlns="http://schemas.microsoft.com/office/spreadsheetml/2009/9/main" objectType="Drop" dropStyle="combo" dx="16" fmlaLink="$E$34" fmlaRange="$A$27:$A$3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7</xdr:col>
          <xdr:colOff>1854200</xdr:colOff>
          <xdr:row>8</xdr:row>
          <xdr:rowOff>234950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268941</xdr:colOff>
      <xdr:row>30</xdr:row>
      <xdr:rowOff>355414</xdr:rowOff>
    </xdr:from>
    <xdr:to>
      <xdr:col>8</xdr:col>
      <xdr:colOff>1</xdr:colOff>
      <xdr:row>32</xdr:row>
      <xdr:rowOff>64060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15" b="-644"/>
        <a:stretch/>
      </xdr:blipFill>
      <xdr:spPr>
        <a:xfrm>
          <a:off x="8763000" y="11583708"/>
          <a:ext cx="4784913" cy="496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30</xdr:row>
          <xdr:rowOff>38100</xdr:rowOff>
        </xdr:from>
        <xdr:to>
          <xdr:col>8</xdr:col>
          <xdr:colOff>146050</xdr:colOff>
          <xdr:row>31</xdr:row>
          <xdr:rowOff>107950</xdr:rowOff>
        </xdr:to>
        <xdr:sp macro="" textlink="">
          <xdr:nvSpPr>
            <xdr:cNvPr id="4100" name="Drop Down 4" descr="Seznam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34"/>
  <sheetViews>
    <sheetView showGridLines="0" tabSelected="1" zoomScale="70" zoomScaleNormal="70" zoomScaleSheetLayoutView="100" workbookViewId="0">
      <selection activeCell="E24" sqref="E24"/>
    </sheetView>
  </sheetViews>
  <sheetFormatPr defaultRowHeight="14.5" x14ac:dyDescent="0.35"/>
  <cols>
    <col min="1" max="1" width="39.453125" style="7" customWidth="1"/>
    <col min="2" max="2" width="19.453125" customWidth="1"/>
    <col min="3" max="3" width="23.453125" customWidth="1"/>
    <col min="4" max="5" width="19.453125" customWidth="1"/>
    <col min="6" max="6" width="20.1796875" customWidth="1"/>
    <col min="7" max="7" width="21.81640625" customWidth="1"/>
    <col min="8" max="8" width="30.26953125" customWidth="1"/>
    <col min="9" max="9" width="8.1796875" customWidth="1"/>
    <col min="10" max="10" width="59.7265625" customWidth="1"/>
    <col min="11" max="11" width="26.7265625" customWidth="1"/>
    <col min="12" max="12" width="10.81640625" bestFit="1" customWidth="1"/>
  </cols>
  <sheetData>
    <row r="1" spans="1:11" ht="63" customHeight="1" x14ac:dyDescent="1">
      <c r="A1" s="100" t="s">
        <v>32</v>
      </c>
      <c r="B1" s="100"/>
      <c r="C1" s="100"/>
      <c r="D1" s="100"/>
      <c r="E1" s="100"/>
      <c r="F1" s="100"/>
      <c r="G1" s="100"/>
      <c r="H1" s="100"/>
    </row>
    <row r="2" spans="1:11" ht="20.25" customHeight="1" x14ac:dyDescent="0.35">
      <c r="A2" s="106" t="s">
        <v>31</v>
      </c>
      <c r="B2" s="106"/>
      <c r="C2" s="106"/>
      <c r="D2" s="106"/>
      <c r="E2" s="106"/>
      <c r="F2" s="106"/>
      <c r="G2" s="106"/>
      <c r="H2" s="106"/>
    </row>
    <row r="3" spans="1:11" ht="22.5" customHeight="1" x14ac:dyDescent="0.35">
      <c r="A3" s="53"/>
      <c r="B3" s="54"/>
      <c r="C3" s="54"/>
      <c r="D3" s="54"/>
      <c r="E3" s="54"/>
      <c r="F3" s="54"/>
      <c r="G3" s="54"/>
      <c r="H3" s="54"/>
      <c r="J3" s="15">
        <f>B12*3000</f>
        <v>0</v>
      </c>
    </row>
    <row r="4" spans="1:11" ht="13.5" customHeight="1" x14ac:dyDescent="0.35">
      <c r="A4" s="55" t="s">
        <v>13</v>
      </c>
      <c r="B4" s="101"/>
      <c r="C4" s="101"/>
      <c r="D4" s="101"/>
      <c r="E4" s="101"/>
      <c r="F4" s="54"/>
      <c r="G4" s="56" t="s">
        <v>12</v>
      </c>
      <c r="H4" s="54"/>
    </row>
    <row r="5" spans="1:11" ht="13.5" customHeight="1" x14ac:dyDescent="0.35">
      <c r="A5" s="55" t="s">
        <v>43</v>
      </c>
      <c r="B5" s="113"/>
      <c r="C5" s="113"/>
      <c r="D5" s="113"/>
      <c r="E5" s="113"/>
      <c r="F5" s="54"/>
      <c r="G5" s="57" t="s">
        <v>39</v>
      </c>
      <c r="H5" s="54"/>
    </row>
    <row r="6" spans="1:11" ht="15" customHeight="1" x14ac:dyDescent="0.35">
      <c r="A6" s="55" t="s">
        <v>14</v>
      </c>
      <c r="B6" s="101"/>
      <c r="C6" s="101"/>
      <c r="D6" s="101"/>
      <c r="E6" s="101"/>
      <c r="F6" s="54"/>
      <c r="G6" s="114"/>
      <c r="H6" s="114"/>
    </row>
    <row r="7" spans="1:11" ht="15" customHeight="1" x14ac:dyDescent="0.35">
      <c r="A7" s="55"/>
      <c r="B7" s="54"/>
      <c r="C7" s="54"/>
      <c r="D7" s="54"/>
      <c r="E7" s="54"/>
      <c r="F7" s="54"/>
      <c r="G7" s="114"/>
      <c r="H7" s="114"/>
    </row>
    <row r="8" spans="1:11" ht="27.65" customHeight="1" x14ac:dyDescent="0.5">
      <c r="A8" s="55"/>
      <c r="B8" s="58"/>
      <c r="C8" s="54"/>
      <c r="D8" s="54"/>
      <c r="E8" s="54"/>
      <c r="F8" s="54"/>
      <c r="G8" s="114"/>
      <c r="H8" s="114"/>
    </row>
    <row r="9" spans="1:11" ht="34" customHeight="1" thickBot="1" x14ac:dyDescent="0.4">
      <c r="A9" s="59" t="s">
        <v>36</v>
      </c>
      <c r="B9" s="60"/>
      <c r="C9" s="54"/>
      <c r="D9" s="54"/>
      <c r="E9" s="54"/>
      <c r="F9" s="54"/>
      <c r="G9" s="54"/>
      <c r="H9" s="54"/>
    </row>
    <row r="10" spans="1:11" ht="31.5" customHeight="1" thickBot="1" x14ac:dyDescent="0.4">
      <c r="A10" s="55" t="s">
        <v>37</v>
      </c>
      <c r="B10" s="61">
        <v>50</v>
      </c>
      <c r="C10" s="62" t="s">
        <v>25</v>
      </c>
      <c r="D10" s="54"/>
      <c r="E10" s="54"/>
      <c r="F10" s="54"/>
      <c r="G10" s="54"/>
      <c r="H10" s="54"/>
    </row>
    <row r="11" spans="1:11" ht="43.5" customHeight="1" x14ac:dyDescent="0.5">
      <c r="A11" s="63" t="s">
        <v>22</v>
      </c>
      <c r="B11" s="54"/>
      <c r="C11" s="54"/>
      <c r="D11" s="54"/>
      <c r="E11" s="54"/>
      <c r="F11" s="54"/>
      <c r="G11" s="54"/>
      <c r="H11" s="115" t="s">
        <v>26</v>
      </c>
    </row>
    <row r="12" spans="1:11" ht="30.65" customHeight="1" thickBot="1" x14ac:dyDescent="0.4">
      <c r="A12" s="55" t="s">
        <v>34</v>
      </c>
      <c r="B12" s="64"/>
      <c r="C12" s="62" t="s">
        <v>23</v>
      </c>
      <c r="D12" s="116" t="s">
        <v>49</v>
      </c>
      <c r="E12" s="116"/>
      <c r="F12" s="116"/>
      <c r="G12" s="65"/>
      <c r="H12" s="115"/>
      <c r="J12" s="14"/>
    </row>
    <row r="13" spans="1:11" ht="21.75" customHeight="1" thickBot="1" x14ac:dyDescent="0.4">
      <c r="A13" s="55" t="s">
        <v>38</v>
      </c>
      <c r="B13" s="64"/>
      <c r="C13" s="62" t="s">
        <v>44</v>
      </c>
      <c r="D13" s="66"/>
      <c r="E13" s="66"/>
      <c r="F13" s="67">
        <f>B12*30000</f>
        <v>0</v>
      </c>
      <c r="G13" s="62" t="s">
        <v>24</v>
      </c>
      <c r="H13" s="115"/>
    </row>
    <row r="14" spans="1:11" ht="21.75" customHeight="1" x14ac:dyDescent="0.35">
      <c r="A14" s="55" t="s">
        <v>46</v>
      </c>
      <c r="B14" s="64"/>
      <c r="C14" s="62"/>
      <c r="D14" s="66"/>
      <c r="E14" s="66"/>
      <c r="F14" s="70"/>
      <c r="G14" s="62"/>
      <c r="H14" s="68"/>
      <c r="K14" s="15" t="s">
        <v>48</v>
      </c>
    </row>
    <row r="15" spans="1:11" ht="53.25" customHeight="1" thickBot="1" x14ac:dyDescent="0.55000000000000004">
      <c r="A15" s="29" t="s">
        <v>33</v>
      </c>
      <c r="D15" s="69"/>
      <c r="K15" s="15" t="s">
        <v>47</v>
      </c>
    </row>
    <row r="16" spans="1:11" s="7" customFormat="1" ht="15" customHeight="1" x14ac:dyDescent="0.35">
      <c r="A16" s="107"/>
      <c r="B16" s="108"/>
      <c r="C16" s="109"/>
      <c r="D16" s="102" t="s">
        <v>45</v>
      </c>
      <c r="E16" s="102" t="s">
        <v>40</v>
      </c>
      <c r="F16" s="104" t="s">
        <v>27</v>
      </c>
      <c r="G16" s="102" t="s">
        <v>35</v>
      </c>
      <c r="H16" s="104" t="s">
        <v>21</v>
      </c>
    </row>
    <row r="17" spans="1:10" ht="87.75" customHeight="1" thickBot="1" x14ac:dyDescent="0.4">
      <c r="A17" s="110"/>
      <c r="B17" s="111"/>
      <c r="C17" s="112"/>
      <c r="D17" s="103"/>
      <c r="E17" s="103"/>
      <c r="F17" s="105"/>
      <c r="G17" s="103"/>
      <c r="H17" s="105"/>
    </row>
    <row r="18" spans="1:10" ht="22.5" customHeight="1" x14ac:dyDescent="0.35">
      <c r="A18" s="77" t="s">
        <v>20</v>
      </c>
      <c r="B18" s="83" t="s">
        <v>41</v>
      </c>
      <c r="C18" s="84"/>
      <c r="D18" s="30"/>
      <c r="E18" s="31">
        <v>0.21</v>
      </c>
      <c r="F18" s="32">
        <f t="shared" ref="F18:F22" si="0">E18*D18+D18</f>
        <v>0</v>
      </c>
      <c r="G18" s="30">
        <v>0</v>
      </c>
      <c r="H18" s="71" t="str">
        <f>IF(B14="","doplňte nárok na odpočet DPH",(IF(B14="ANO",D18-G18,(F18-(G18+(G18*E18))))))</f>
        <v>doplňte nárok na odpočet DPH</v>
      </c>
    </row>
    <row r="19" spans="1:10" ht="22.5" customHeight="1" thickBot="1" x14ac:dyDescent="0.4">
      <c r="A19" s="78"/>
      <c r="B19" s="81" t="s">
        <v>42</v>
      </c>
      <c r="C19" s="82"/>
      <c r="D19" s="34"/>
      <c r="E19" s="35">
        <v>0.21</v>
      </c>
      <c r="F19" s="36">
        <f t="shared" si="0"/>
        <v>0</v>
      </c>
      <c r="G19" s="34">
        <v>0</v>
      </c>
      <c r="H19" s="72" t="str">
        <f>IF(B14="","doplňte nárok na odpočet DPH",(IF(B14="ANO",D19-G19,(F19-(G19+(G19*E19))))))</f>
        <v>doplňte nárok na odpočet DPH</v>
      </c>
    </row>
    <row r="20" spans="1:10" ht="22.5" hidden="1" customHeight="1" thickBot="1" x14ac:dyDescent="0.4">
      <c r="A20" s="79"/>
      <c r="B20" s="95" t="s">
        <v>1</v>
      </c>
      <c r="C20" s="96"/>
      <c r="D20" s="37">
        <f>SUM(D18:D19)</f>
        <v>0</v>
      </c>
      <c r="E20" s="38"/>
      <c r="F20" s="39">
        <f>SUM(F18:F19)</f>
        <v>0</v>
      </c>
      <c r="G20" s="37">
        <f>SUM(G18:G19)</f>
        <v>0</v>
      </c>
      <c r="H20" s="33">
        <f t="shared" ref="H20:H23" si="1">IF(B16="ANO",D20,F20)</f>
        <v>0</v>
      </c>
      <c r="J20" s="16"/>
    </row>
    <row r="21" spans="1:10" ht="22.5" hidden="1" customHeight="1" thickBot="1" x14ac:dyDescent="0.4">
      <c r="A21" s="77" t="s">
        <v>6</v>
      </c>
      <c r="B21" s="94" t="s">
        <v>6</v>
      </c>
      <c r="C21" s="94"/>
      <c r="D21" s="40">
        <v>0</v>
      </c>
      <c r="E21" s="41">
        <v>0.21</v>
      </c>
      <c r="F21" s="42">
        <f t="shared" si="0"/>
        <v>0</v>
      </c>
      <c r="G21" s="52"/>
      <c r="H21" s="33">
        <f t="shared" si="1"/>
        <v>0</v>
      </c>
      <c r="J21" s="17">
        <f>H20*0.03</f>
        <v>0</v>
      </c>
    </row>
    <row r="22" spans="1:10" ht="22.5" hidden="1" customHeight="1" thickBot="1" x14ac:dyDescent="0.4">
      <c r="A22" s="78"/>
      <c r="B22" s="80" t="s">
        <v>0</v>
      </c>
      <c r="C22" s="80"/>
      <c r="D22" s="43"/>
      <c r="E22" s="44">
        <v>0.21</v>
      </c>
      <c r="F22" s="36">
        <f t="shared" si="0"/>
        <v>0</v>
      </c>
      <c r="G22" s="45">
        <f t="shared" ref="G22" si="2">F22-H22</f>
        <v>0</v>
      </c>
      <c r="H22" s="33">
        <f t="shared" si="1"/>
        <v>0</v>
      </c>
    </row>
    <row r="23" spans="1:10" ht="22.5" hidden="1" customHeight="1" thickBot="1" x14ac:dyDescent="0.4">
      <c r="A23" s="79"/>
      <c r="B23" s="21" t="s">
        <v>5</v>
      </c>
      <c r="C23" s="21"/>
      <c r="D23" s="46">
        <f>SUM(D21:D22)</f>
        <v>0</v>
      </c>
      <c r="E23" s="47"/>
      <c r="F23" s="48">
        <f t="shared" ref="F23" si="3">SUM(F21:F22)</f>
        <v>0</v>
      </c>
      <c r="G23" s="46">
        <f t="shared" ref="G23" si="4">SUM(G21:G22)</f>
        <v>0</v>
      </c>
      <c r="H23" s="33">
        <f t="shared" si="1"/>
        <v>0</v>
      </c>
    </row>
    <row r="24" spans="1:10" s="1" customFormat="1" ht="22.5" customHeight="1" thickBot="1" x14ac:dyDescent="0.4">
      <c r="A24" s="97" t="s">
        <v>1</v>
      </c>
      <c r="B24" s="98"/>
      <c r="C24" s="99"/>
      <c r="D24" s="49">
        <f>D18+D19</f>
        <v>0</v>
      </c>
      <c r="E24" s="50"/>
      <c r="F24" s="51">
        <f>F18+F19</f>
        <v>0</v>
      </c>
      <c r="G24" s="49">
        <f>G18+G19</f>
        <v>0</v>
      </c>
      <c r="H24" s="49">
        <f>IF(H18="doplňte nárok na odpočet DPH",0,(IF((H19+H18)&gt;F13,F13,(H19+H18))))</f>
        <v>0</v>
      </c>
    </row>
    <row r="25" spans="1:10" ht="18" customHeight="1" x14ac:dyDescent="0.35"/>
    <row r="26" spans="1:10" ht="18" customHeight="1" thickBot="1" x14ac:dyDescent="0.55000000000000004">
      <c r="A26" s="13" t="s">
        <v>30</v>
      </c>
      <c r="D26" s="9"/>
      <c r="E26" s="29" t="s">
        <v>29</v>
      </c>
      <c r="G26" s="11"/>
      <c r="H26" s="11"/>
    </row>
    <row r="27" spans="1:10" s="11" customFormat="1" ht="18" customHeight="1" x14ac:dyDescent="0.35">
      <c r="A27" s="74" t="s">
        <v>7</v>
      </c>
      <c r="B27" s="75"/>
      <c r="C27" s="24">
        <f>F24</f>
        <v>0</v>
      </c>
      <c r="D27" s="10"/>
      <c r="E27" s="85"/>
      <c r="F27" s="86"/>
      <c r="G27" s="86"/>
      <c r="H27" s="87"/>
    </row>
    <row r="28" spans="1:10" s="11" customFormat="1" ht="18" customHeight="1" x14ac:dyDescent="0.35">
      <c r="A28" s="22" t="s">
        <v>3</v>
      </c>
      <c r="B28" s="25"/>
      <c r="C28" s="26">
        <f>H24</f>
        <v>0</v>
      </c>
      <c r="E28" s="88"/>
      <c r="F28" s="89"/>
      <c r="G28" s="89"/>
      <c r="H28" s="90"/>
    </row>
    <row r="29" spans="1:10" s="11" customFormat="1" ht="18" customHeight="1" x14ac:dyDescent="0.35">
      <c r="A29" s="22" t="s">
        <v>2</v>
      </c>
      <c r="B29" s="25"/>
      <c r="C29" s="26">
        <f>C27-C28</f>
        <v>0</v>
      </c>
      <c r="E29" s="88"/>
      <c r="F29" s="89"/>
      <c r="G29" s="89"/>
      <c r="H29" s="90"/>
    </row>
    <row r="30" spans="1:10" s="11" customFormat="1" ht="18" customHeight="1" thickBot="1" x14ac:dyDescent="0.4">
      <c r="A30" s="23" t="s">
        <v>28</v>
      </c>
      <c r="B30" s="27"/>
      <c r="C30" s="28">
        <f>C28*B10/100</f>
        <v>0</v>
      </c>
      <c r="E30" s="91"/>
      <c r="F30" s="92"/>
      <c r="G30" s="92"/>
      <c r="H30" s="93"/>
    </row>
    <row r="31" spans="1:10" ht="39" customHeight="1" x14ac:dyDescent="0.35">
      <c r="E31" s="18"/>
      <c r="F31" s="18"/>
      <c r="G31" s="18"/>
      <c r="H31" s="18"/>
    </row>
    <row r="32" spans="1:10" ht="23.25" customHeight="1" x14ac:dyDescent="0.35">
      <c r="A32" s="12" t="s">
        <v>15</v>
      </c>
      <c r="B32" s="76"/>
      <c r="C32" s="76"/>
      <c r="D32" s="20"/>
      <c r="E32" s="18"/>
      <c r="F32" s="19"/>
      <c r="G32" s="73"/>
      <c r="H32" s="73"/>
    </row>
    <row r="33" ht="36.75" customHeight="1" x14ac:dyDescent="0.35"/>
    <row r="34" ht="67.5" customHeight="1" x14ac:dyDescent="0.35"/>
  </sheetData>
  <sheetProtection selectLockedCells="1"/>
  <mergeCells count="26">
    <mergeCell ref="A1:H1"/>
    <mergeCell ref="B4:E4"/>
    <mergeCell ref="B6:E6"/>
    <mergeCell ref="D16:D17"/>
    <mergeCell ref="H16:H17"/>
    <mergeCell ref="G16:G17"/>
    <mergeCell ref="D12:F12"/>
    <mergeCell ref="A2:H2"/>
    <mergeCell ref="A16:C17"/>
    <mergeCell ref="B5:E5"/>
    <mergeCell ref="E16:E17"/>
    <mergeCell ref="F16:F17"/>
    <mergeCell ref="G6:H8"/>
    <mergeCell ref="H11:H13"/>
    <mergeCell ref="G32:H32"/>
    <mergeCell ref="A27:B27"/>
    <mergeCell ref="B32:C32"/>
    <mergeCell ref="A21:A23"/>
    <mergeCell ref="A18:A20"/>
    <mergeCell ref="B22:C22"/>
    <mergeCell ref="B19:C19"/>
    <mergeCell ref="B18:C18"/>
    <mergeCell ref="E27:H30"/>
    <mergeCell ref="B21:C21"/>
    <mergeCell ref="B20:C20"/>
    <mergeCell ref="A24:C24"/>
  </mergeCells>
  <conditionalFormatting sqref="H11">
    <cfRule type="expression" dxfId="0" priority="10">
      <formula>#REF!&gt;6</formula>
    </cfRule>
  </conditionalFormatting>
  <dataValidations disablePrompts="1" count="1">
    <dataValidation type="list" allowBlank="1" showInputMessage="1" showErrorMessage="1" sqref="B14" xr:uid="{00000000-0002-0000-0000-000000000000}">
      <formula1>$K$13:$K$15</formula1>
    </dataValidation>
  </dataValidations>
  <printOptions horizontalCentered="1" verticalCentered="1"/>
  <pageMargins left="0" right="0" top="0" bottom="0" header="0" footer="0"/>
  <pageSetup paperSize="9" scale="64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4" r:id="rId4" name="Drop Down 240">
              <controlPr locked="0" defaultSize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7</xdr:col>
                    <xdr:colOff>1860550</xdr:colOff>
                    <xdr:row>8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49"/>
  <sheetViews>
    <sheetView workbookViewId="0">
      <selection activeCell="B24" sqref="B24"/>
    </sheetView>
  </sheetViews>
  <sheetFormatPr defaultRowHeight="14.5" x14ac:dyDescent="0.35"/>
  <cols>
    <col min="1" max="1" width="11.26953125" customWidth="1"/>
    <col min="2" max="2" width="63.81640625" style="7" customWidth="1"/>
    <col min="3" max="3" width="92.54296875" customWidth="1"/>
    <col min="4" max="4" width="18.453125" customWidth="1"/>
    <col min="5" max="5" width="15.453125" customWidth="1"/>
    <col min="7" max="7" width="10.81640625" bestFit="1" customWidth="1"/>
  </cols>
  <sheetData>
    <row r="1" spans="1:5" x14ac:dyDescent="0.35">
      <c r="C1" s="4"/>
      <c r="D1" s="4"/>
      <c r="E1" s="4"/>
    </row>
    <row r="2" spans="1:5" ht="27.75" customHeight="1" x14ac:dyDescent="0.35">
      <c r="B2" s="7">
        <v>1</v>
      </c>
      <c r="C2" s="5" t="s">
        <v>16</v>
      </c>
      <c r="D2" s="4"/>
      <c r="E2" s="4"/>
    </row>
    <row r="3" spans="1:5" ht="27.75" customHeight="1" x14ac:dyDescent="0.35">
      <c r="A3" s="4"/>
      <c r="B3" s="5"/>
      <c r="C3" s="5" t="s">
        <v>17</v>
      </c>
      <c r="D3" s="4"/>
      <c r="E3" s="4"/>
    </row>
    <row r="4" spans="1:5" ht="27.75" customHeight="1" x14ac:dyDescent="0.35">
      <c r="A4" s="4"/>
      <c r="B4" s="5"/>
      <c r="C4" s="5" t="s">
        <v>18</v>
      </c>
      <c r="D4" s="4"/>
      <c r="E4" s="4"/>
    </row>
    <row r="5" spans="1:5" ht="27.75" customHeight="1" x14ac:dyDescent="0.35">
      <c r="A5" s="4"/>
      <c r="B5" s="5"/>
      <c r="C5" s="5"/>
      <c r="D5" s="4"/>
      <c r="E5" s="4"/>
    </row>
    <row r="6" spans="1:5" ht="27.75" customHeight="1" x14ac:dyDescent="0.35">
      <c r="A6" s="4"/>
      <c r="B6" s="5"/>
      <c r="C6" s="5"/>
      <c r="D6" s="4"/>
      <c r="E6" s="4"/>
    </row>
    <row r="7" spans="1:5" ht="27.75" customHeight="1" x14ac:dyDescent="0.35">
      <c r="A7" s="4"/>
      <c r="B7" s="5"/>
      <c r="C7" s="5"/>
      <c r="D7" s="4"/>
      <c r="E7" s="4"/>
    </row>
    <row r="8" spans="1:5" ht="27.75" customHeight="1" x14ac:dyDescent="0.35">
      <c r="A8" s="4"/>
      <c r="B8" s="5"/>
      <c r="C8" s="5"/>
      <c r="D8" s="4"/>
      <c r="E8" s="4"/>
    </row>
    <row r="9" spans="1:5" ht="27.75" customHeight="1" x14ac:dyDescent="0.35">
      <c r="A9" s="4"/>
      <c r="B9" s="5"/>
      <c r="C9" s="5"/>
      <c r="D9" s="4"/>
      <c r="E9" s="4"/>
    </row>
    <row r="10" spans="1:5" ht="27.75" customHeight="1" x14ac:dyDescent="0.35">
      <c r="A10" s="4"/>
      <c r="B10" s="5"/>
      <c r="C10" s="5"/>
      <c r="D10" s="4"/>
      <c r="E10" s="4"/>
    </row>
    <row r="11" spans="1:5" x14ac:dyDescent="0.35">
      <c r="A11" s="4"/>
      <c r="B11" s="5"/>
      <c r="C11" s="5"/>
      <c r="D11" s="4"/>
      <c r="E11" s="4"/>
    </row>
    <row r="12" spans="1:5" x14ac:dyDescent="0.35">
      <c r="A12" s="4"/>
      <c r="B12" s="5"/>
      <c r="C12" s="4"/>
      <c r="D12" s="4"/>
      <c r="E12" s="4"/>
    </row>
    <row r="13" spans="1:5" x14ac:dyDescent="0.35">
      <c r="A13" s="4"/>
      <c r="B13" s="5"/>
      <c r="C13" s="4"/>
      <c r="D13" s="4"/>
      <c r="E13" s="4"/>
    </row>
    <row r="14" spans="1:5" x14ac:dyDescent="0.35">
      <c r="A14" s="4"/>
      <c r="B14" s="5"/>
      <c r="C14" s="4"/>
      <c r="D14" s="4"/>
      <c r="E14" s="4"/>
    </row>
    <row r="15" spans="1:5" x14ac:dyDescent="0.35">
      <c r="A15" s="4"/>
      <c r="B15" s="5"/>
      <c r="C15" s="4"/>
      <c r="D15" s="4"/>
      <c r="E15" s="4"/>
    </row>
    <row r="16" spans="1:5" x14ac:dyDescent="0.35">
      <c r="A16" s="4"/>
      <c r="B16" s="5"/>
      <c r="C16" s="4"/>
      <c r="D16" s="4"/>
      <c r="E16" s="4"/>
    </row>
    <row r="17" spans="1:5" x14ac:dyDescent="0.35">
      <c r="A17" s="4"/>
      <c r="B17" s="5"/>
      <c r="C17" s="4"/>
      <c r="D17" s="4"/>
      <c r="E17" s="4"/>
    </row>
    <row r="18" spans="1:5" x14ac:dyDescent="0.35">
      <c r="A18" s="4"/>
      <c r="B18" s="5"/>
      <c r="C18" s="4"/>
      <c r="D18" s="4"/>
      <c r="E18" s="4"/>
    </row>
    <row r="20" spans="1:5" x14ac:dyDescent="0.35">
      <c r="A20" s="4"/>
    </row>
    <row r="21" spans="1:5" x14ac:dyDescent="0.35">
      <c r="A21" s="4"/>
    </row>
    <row r="22" spans="1:5" x14ac:dyDescent="0.35">
      <c r="A22" s="4">
        <v>1</v>
      </c>
      <c r="B22" s="8" t="s">
        <v>19</v>
      </c>
    </row>
    <row r="23" spans="1:5" x14ac:dyDescent="0.35">
      <c r="B23" s="8"/>
    </row>
    <row r="24" spans="1:5" x14ac:dyDescent="0.35">
      <c r="B24" s="8"/>
    </row>
    <row r="27" spans="1:5" x14ac:dyDescent="0.35">
      <c r="A27" s="4"/>
      <c r="D27">
        <v>9400</v>
      </c>
    </row>
    <row r="28" spans="1:5" x14ac:dyDescent="0.35">
      <c r="A28" s="4"/>
      <c r="D28">
        <v>8300</v>
      </c>
    </row>
    <row r="29" spans="1:5" x14ac:dyDescent="0.35">
      <c r="A29" s="4"/>
      <c r="D29">
        <v>30000</v>
      </c>
    </row>
    <row r="30" spans="1:5" x14ac:dyDescent="0.35">
      <c r="A30" s="4"/>
      <c r="D30">
        <v>45900</v>
      </c>
    </row>
    <row r="31" spans="1:5" x14ac:dyDescent="0.35">
      <c r="A31" s="2"/>
      <c r="D31">
        <v>45900</v>
      </c>
    </row>
    <row r="32" spans="1:5" x14ac:dyDescent="0.35">
      <c r="A32" s="4"/>
      <c r="D32">
        <v>20600</v>
      </c>
    </row>
    <row r="33" spans="1:8" x14ac:dyDescent="0.35">
      <c r="A33" s="3" t="b">
        <v>1</v>
      </c>
      <c r="D33">
        <v>34300</v>
      </c>
    </row>
    <row r="34" spans="1:8" x14ac:dyDescent="0.35">
      <c r="A34" s="4"/>
      <c r="D34">
        <v>34300</v>
      </c>
      <c r="E34">
        <v>2</v>
      </c>
    </row>
    <row r="35" spans="1:8" x14ac:dyDescent="0.35">
      <c r="A35" s="4"/>
      <c r="D35">
        <v>26500</v>
      </c>
      <c r="E35">
        <f>E34</f>
        <v>2</v>
      </c>
    </row>
    <row r="36" spans="1:8" x14ac:dyDescent="0.35">
      <c r="A36" s="4"/>
      <c r="D36">
        <v>48400</v>
      </c>
      <c r="E36">
        <v>2000</v>
      </c>
    </row>
    <row r="37" spans="1:8" x14ac:dyDescent="0.35">
      <c r="A37" s="6"/>
      <c r="D37">
        <v>170000</v>
      </c>
    </row>
    <row r="39" spans="1:8" x14ac:dyDescent="0.35">
      <c r="H39" t="s">
        <v>4</v>
      </c>
    </row>
    <row r="40" spans="1:8" x14ac:dyDescent="0.35">
      <c r="A40" s="4"/>
    </row>
    <row r="41" spans="1:8" x14ac:dyDescent="0.35">
      <c r="A41" s="4"/>
    </row>
    <row r="43" spans="1:8" x14ac:dyDescent="0.35">
      <c r="A43" s="4"/>
    </row>
    <row r="46" spans="1:8" x14ac:dyDescent="0.35">
      <c r="A46">
        <v>1</v>
      </c>
      <c r="B46" s="7" t="s">
        <v>8</v>
      </c>
    </row>
    <row r="47" spans="1:8" x14ac:dyDescent="0.35">
      <c r="B47" s="8" t="s">
        <v>9</v>
      </c>
    </row>
    <row r="48" spans="1:8" x14ac:dyDescent="0.35">
      <c r="B48" s="8" t="s">
        <v>10</v>
      </c>
    </row>
    <row r="49" spans="2:2" x14ac:dyDescent="0.35">
      <c r="B49" s="8" t="s">
        <v>11</v>
      </c>
    </row>
  </sheetData>
  <sheetProtection selectLockedCells="1"/>
  <dataValidations disablePrompts="1" count="1">
    <dataValidation type="list" allowBlank="1" showInputMessage="1" showErrorMessage="1" sqref="H24" xr:uid="{00000000-0002-0000-0100-000000000000}">
      <formula1>$A$27:$A$36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 altText="Seznam">
                <anchor moveWithCells="1">
                  <from>
                    <xdr:col>5</xdr:col>
                    <xdr:colOff>69850</xdr:colOff>
                    <xdr:row>30</xdr:row>
                    <xdr:rowOff>38100</xdr:rowOff>
                  </from>
                  <to>
                    <xdr:col>8</xdr:col>
                    <xdr:colOff>146050</xdr:colOff>
                    <xdr:row>31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Kumulativní rozpočet projektu</vt:lpstr>
      <vt:lpstr>List2</vt:lpstr>
      <vt:lpstr>List2!_Toc422476566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Lukas</dc:creator>
  <cp:lastModifiedBy>Prokop Tomáš</cp:lastModifiedBy>
  <cp:lastPrinted>2024-11-15T16:39:01Z</cp:lastPrinted>
  <dcterms:created xsi:type="dcterms:W3CDTF">2015-03-26T09:24:46Z</dcterms:created>
  <dcterms:modified xsi:type="dcterms:W3CDTF">2025-03-25T13:59:09Z</dcterms:modified>
</cp:coreProperties>
</file>